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ga\iCloudDrive\"/>
    </mc:Choice>
  </mc:AlternateContent>
  <xr:revisionPtr revIDLastSave="0" documentId="8_{2A6E9CFE-7B28-414E-8819-66F95AED6794}" xr6:coauthVersionLast="45" xr6:coauthVersionMax="45" xr10:uidLastSave="{00000000-0000-0000-0000-000000000000}"/>
  <bookViews>
    <workbookView xWindow="-108" yWindow="-108" windowWidth="23256" windowHeight="12576" xr2:uid="{70990AF2-76B9-472F-AD6F-CDC12538AE96}"/>
  </bookViews>
  <sheets>
    <sheet name="Calculators" sheetId="1" r:id="rId1"/>
    <sheet name="Instructions" sheetId="2" r:id="rId2"/>
    <sheet name="Bodyfat Guesstima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6" i="1" s="1"/>
  <c r="N16" i="1"/>
  <c r="N15" i="1" s="1"/>
  <c r="N25" i="1"/>
  <c r="N24" i="1" s="1"/>
  <c r="K25" i="1"/>
  <c r="K24" i="1" s="1"/>
  <c r="O24" i="1" s="1"/>
  <c r="K16" i="1"/>
  <c r="K15" i="1" s="1"/>
  <c r="O15" i="1" s="1"/>
  <c r="K7" i="1"/>
  <c r="K6" i="1" s="1"/>
  <c r="O6" i="1" s="1"/>
  <c r="Q25" i="1" l="1"/>
  <c r="L24" i="1"/>
  <c r="Q16" i="1"/>
  <c r="L15" i="1"/>
  <c r="L6" i="1"/>
  <c r="P6" i="1" s="1"/>
  <c r="Q8" i="1" s="1"/>
  <c r="Q7" i="1"/>
  <c r="M24" i="1" l="1"/>
  <c r="P24" i="1"/>
  <c r="Q26" i="1" s="1"/>
  <c r="Q27" i="1" s="1"/>
  <c r="Q28" i="1" s="1"/>
  <c r="Q24" i="1" s="1"/>
  <c r="M15" i="1"/>
  <c r="P15" i="1"/>
  <c r="Q17" i="1" s="1"/>
  <c r="Q18" i="1" s="1"/>
  <c r="Q19" i="1" s="1"/>
  <c r="Q15" i="1" s="1"/>
  <c r="M6" i="1"/>
  <c r="Q9" i="1"/>
  <c r="Q10" i="1" l="1"/>
  <c r="Q6" i="1" s="1"/>
</calcChain>
</file>

<file path=xl/sharedStrings.xml><?xml version="1.0" encoding="utf-8"?>
<sst xmlns="http://schemas.openxmlformats.org/spreadsheetml/2006/main" count="87" uniqueCount="47">
  <si>
    <t>Calories</t>
  </si>
  <si>
    <t>Protein</t>
  </si>
  <si>
    <t>Lifestyle</t>
  </si>
  <si>
    <t>Fat</t>
  </si>
  <si>
    <t>Carbs</t>
  </si>
  <si>
    <t>Sedentary - Desk Job/No Workouts</t>
  </si>
  <si>
    <t>Slightly Active - Desk Job/Workout 2-3 times per week</t>
  </si>
  <si>
    <t>Enter</t>
  </si>
  <si>
    <t>Weight (lbs)</t>
  </si>
  <si>
    <t>Lean Body Mass (Lbs)</t>
  </si>
  <si>
    <t>Lean Body Mass (KG)</t>
  </si>
  <si>
    <t>Caloric Floor                                  (Stay well above this number!)</t>
  </si>
  <si>
    <t>Men</t>
  </si>
  <si>
    <t>Women</t>
  </si>
  <si>
    <t>Very Active - Extremely Active Job/Workout 3-5 times per week</t>
  </si>
  <si>
    <t>Active - Active Job/Workout 2-3 times per week</t>
  </si>
  <si>
    <t>If you have any questions, please contact info@armstrongfitnessprocess.com!</t>
  </si>
  <si>
    <t>Insta: @tcn.gainz.boss        FB: @armstrongfitpro</t>
  </si>
  <si>
    <t>Weight (Check weight in the morning right after using the restroom but before anything else!)</t>
  </si>
  <si>
    <t>Main.Cals</t>
  </si>
  <si>
    <t>Daily Intake</t>
  </si>
  <si>
    <t>Bodyfat%</t>
  </si>
  <si>
    <t>A</t>
  </si>
  <si>
    <t>B</t>
  </si>
  <si>
    <t>C</t>
  </si>
  <si>
    <t>D</t>
  </si>
  <si>
    <t>*</t>
  </si>
  <si>
    <t>Input the following A-B into the blue cells on the appropriate calculator!</t>
  </si>
  <si>
    <t>Lifestyle (Match your lifestyle to one of the 4 listed; input the percentage related to your lifestyle on the appropriate calculator.)</t>
  </si>
  <si>
    <t>Meet the protein target DAILY &amp; the calorie target Weekly (Multiply your daily target by 7, and this is the number you should meet weekly on calories!)</t>
  </si>
  <si>
    <t>Instructions</t>
  </si>
  <si>
    <t>21-40 years</t>
  </si>
  <si>
    <t>41-65 years</t>
  </si>
  <si>
    <t>&gt;65 years</t>
  </si>
  <si>
    <t>Age</t>
  </si>
  <si>
    <t>Choose 1 of the 3 calculators based on your current age!</t>
  </si>
  <si>
    <t>The data provided by this sheet is not meant to replace medical advice! Use at your own risk!</t>
  </si>
  <si>
    <t xml:space="preserve">If you do not have a more accurate way to measure your bodyfat %, you can use this chart to get a decent guesstimate! </t>
  </si>
  <si>
    <t>Bodyfat % (Use chart on the next tab if you do not have a more accurate way to measure!)</t>
  </si>
  <si>
    <t>Maintenance Calories (Log food on a food tracking app without changing any habits for 7 days; check weight again on 8th morning; If weight remains within 5lbs of 1st recorded weight, average your calories from the 7 days of logging; this number will be your "Maintenance Calories"; input this number in the appropriate calculator; If there is a larger difference in weight in either direction, start another 7 days of logging! Continue this way until your weight remains within 5lbs!)</t>
  </si>
  <si>
    <t>Let carbs &amp; fats fall where they may!</t>
  </si>
  <si>
    <t>armstrongfitnessprocess.com</t>
  </si>
  <si>
    <t xml:space="preserve">AFCMCS-Armstrong Fitness Calorie/Macro Calculation Sheet </t>
  </si>
  <si>
    <t xml:space="preserve">If your daily calorie intake shows as lower than (Caloric Floor + 500), please contact me for further instructions. </t>
  </si>
  <si>
    <t xml:space="preserve">If your daily calorie intake shows as lower than (Caloric Floor + 400), please contact me for further instructions. </t>
  </si>
  <si>
    <t>Use this data consistently for 4-6 weeks and then assess again!</t>
  </si>
  <si>
    <t>Calculations will be incorrect if BF% is not entered!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</si>
</sst>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3" fillId="0" borderId="2" xfId="0" applyFont="1" applyBorder="1" applyProtection="1"/>
    <xf numFmtId="0" fontId="0" fillId="3" borderId="9" xfId="0" applyFill="1" applyBorder="1" applyAlignment="1" applyProtection="1">
      <alignment horizontal="center" vertical="center"/>
    </xf>
    <xf numFmtId="10" fontId="0" fillId="3" borderId="9" xfId="0" applyNumberFormat="1" applyFill="1" applyBorder="1" applyAlignment="1" applyProtection="1">
      <alignment horizontal="center" vertical="center"/>
    </xf>
    <xf numFmtId="0" fontId="4" fillId="0" borderId="9" xfId="0" applyFont="1" applyBorder="1" applyProtection="1"/>
    <xf numFmtId="0" fontId="0" fillId="3" borderId="11" xfId="0" applyFill="1" applyBorder="1" applyAlignment="1" applyProtection="1">
      <alignment horizontal="center" vertical="center"/>
    </xf>
    <xf numFmtId="10" fontId="0" fillId="3" borderId="16" xfId="0" applyNumberFormat="1" applyFill="1" applyBorder="1" applyAlignment="1" applyProtection="1">
      <alignment horizontal="center" vertical="center"/>
    </xf>
    <xf numFmtId="0" fontId="4" fillId="0" borderId="16" xfId="0" applyFont="1" applyBorder="1" applyProtection="1"/>
    <xf numFmtId="9" fontId="0" fillId="2" borderId="0" xfId="1" applyFont="1" applyFill="1" applyBorder="1" applyProtection="1"/>
    <xf numFmtId="1" fontId="0" fillId="4" borderId="9" xfId="0" applyNumberFormat="1" applyFill="1" applyBorder="1" applyAlignment="1" applyProtection="1">
      <alignment horizontal="center" vertical="center"/>
    </xf>
    <xf numFmtId="0" fontId="4" fillId="3" borderId="14" xfId="0" applyFont="1" applyFill="1" applyBorder="1" applyProtection="1"/>
    <xf numFmtId="0" fontId="4" fillId="3" borderId="17" xfId="0" applyFont="1" applyFill="1" applyBorder="1" applyProtection="1"/>
    <xf numFmtId="0" fontId="4" fillId="3" borderId="0" xfId="0" applyFont="1" applyFill="1" applyBorder="1" applyProtection="1"/>
    <xf numFmtId="1" fontId="4" fillId="3" borderId="7" xfId="0" applyNumberFormat="1" applyFont="1" applyFill="1" applyBorder="1" applyProtection="1"/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" fontId="3" fillId="5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9" fontId="0" fillId="6" borderId="9" xfId="0" applyNumberFormat="1" applyFill="1" applyBorder="1" applyAlignment="1" applyProtection="1">
      <alignment horizontal="center" vertical="center"/>
      <protection locked="0"/>
    </xf>
    <xf numFmtId="9" fontId="0" fillId="6" borderId="16" xfId="0" applyNumberFormat="1" applyFill="1" applyBorder="1" applyAlignment="1" applyProtection="1">
      <alignment horizontal="center" vertical="center"/>
      <protection locked="0"/>
    </xf>
    <xf numFmtId="0" fontId="2" fillId="7" borderId="0" xfId="0" applyFont="1" applyFill="1" applyProtection="1"/>
    <xf numFmtId="0" fontId="0" fillId="7" borderId="0" xfId="0" applyFill="1" applyProtection="1"/>
    <xf numFmtId="0" fontId="0" fillId="7" borderId="3" xfId="0" applyFill="1" applyBorder="1" applyProtection="1"/>
    <xf numFmtId="0" fontId="0" fillId="7" borderId="5" xfId="0" applyFill="1" applyBorder="1" applyProtection="1"/>
    <xf numFmtId="0" fontId="0" fillId="7" borderId="8" xfId="0" applyFill="1" applyBorder="1" applyProtection="1"/>
    <xf numFmtId="0" fontId="4" fillId="7" borderId="0" xfId="0" applyFont="1" applyFill="1" applyProtection="1"/>
    <xf numFmtId="0" fontId="5" fillId="7" borderId="0" xfId="0" applyFont="1" applyFill="1" applyProtection="1"/>
    <xf numFmtId="0" fontId="3" fillId="0" borderId="19" xfId="0" applyFont="1" applyBorder="1" applyAlignment="1" applyProtection="1">
      <alignment horizontal="center" vertical="center" wrapText="1"/>
    </xf>
    <xf numFmtId="1" fontId="0" fillId="4" borderId="20" xfId="0" applyNumberFormat="1" applyFill="1" applyBorder="1" applyAlignment="1" applyProtection="1">
      <alignment horizontal="center" vertical="center"/>
    </xf>
    <xf numFmtId="0" fontId="4" fillId="0" borderId="20" xfId="0" applyFont="1" applyBorder="1" applyProtection="1"/>
    <xf numFmtId="0" fontId="4" fillId="0" borderId="21" xfId="0" applyFont="1" applyBorder="1" applyProtection="1"/>
    <xf numFmtId="0" fontId="3" fillId="0" borderId="10" xfId="0" applyFont="1" applyBorder="1" applyAlignment="1" applyProtection="1">
      <alignment horizontal="center" vertical="center" wrapText="1"/>
    </xf>
    <xf numFmtId="1" fontId="3" fillId="5" borderId="13" xfId="0" applyNumberFormat="1" applyFont="1" applyFill="1" applyBorder="1" applyAlignment="1" applyProtection="1">
      <alignment horizontal="center" vertical="center"/>
    </xf>
    <xf numFmtId="1" fontId="4" fillId="0" borderId="13" xfId="0" applyNumberFormat="1" applyFont="1" applyBorder="1" applyProtection="1"/>
    <xf numFmtId="0" fontId="4" fillId="0" borderId="15" xfId="0" applyFont="1" applyBorder="1" applyProtection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6" borderId="9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6" fillId="0" borderId="0" xfId="0" applyFont="1"/>
    <xf numFmtId="0" fontId="0" fillId="8" borderId="1" xfId="0" applyFill="1" applyBorder="1" applyProtection="1"/>
    <xf numFmtId="1" fontId="7" fillId="4" borderId="9" xfId="0" applyNumberFormat="1" applyFont="1" applyFill="1" applyBorder="1" applyAlignment="1" applyProtection="1">
      <alignment horizontal="center" vertical="center"/>
    </xf>
    <xf numFmtId="1" fontId="7" fillId="4" borderId="14" xfId="0" applyNumberFormat="1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8" fillId="7" borderId="0" xfId="2" applyFill="1" applyAlignment="1" applyProtection="1">
      <alignment horizontal="center" vertical="center"/>
    </xf>
    <xf numFmtId="0" fontId="8" fillId="7" borderId="7" xfId="2" applyFill="1" applyBorder="1" applyAlignment="1" applyProtection="1">
      <alignment horizontal="center" vertical="center"/>
    </xf>
    <xf numFmtId="0" fontId="4" fillId="7" borderId="0" xfId="2" applyFont="1" applyFill="1" applyAlignment="1" applyProtection="1">
      <alignment horizontal="center" vertical="center"/>
    </xf>
    <xf numFmtId="0" fontId="4" fillId="7" borderId="7" xfId="2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3</xdr:col>
      <xdr:colOff>839695</xdr:colOff>
      <xdr:row>2</xdr:row>
      <xdr:rowOff>174979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C8BFED-0048-4646-9D78-45A311D50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839695" cy="540739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0</xdr:row>
      <xdr:rowOff>30481</xdr:rowOff>
    </xdr:from>
    <xdr:to>
      <xdr:col>6</xdr:col>
      <xdr:colOff>320040</xdr:colOff>
      <xdr:row>3</xdr:row>
      <xdr:rowOff>6155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244DEC-BBE9-4F37-BC33-A31CFA518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0481"/>
          <a:ext cx="4610100" cy="531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2529840</xdr:colOff>
      <xdr:row>3</xdr:row>
      <xdr:rowOff>22860</xdr:rowOff>
    </xdr:from>
    <xdr:to>
      <xdr:col>14</xdr:col>
      <xdr:colOff>430530</xdr:colOff>
      <xdr:row>25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25EA6A-D267-4D34-A3DE-DFD149A9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9040" y="571500"/>
          <a:ext cx="7143750" cy="443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rmstrongfitnessproces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914-23B9-4607-A462-697093645E6D}">
  <dimension ref="A1:T31"/>
  <sheetViews>
    <sheetView tabSelected="1" topLeftCell="D1" workbookViewId="0">
      <selection activeCell="I14" sqref="I14"/>
    </sheetView>
  </sheetViews>
  <sheetFormatPr defaultRowHeight="14.4" x14ac:dyDescent="0.3"/>
  <cols>
    <col min="1" max="2" width="8.88671875" hidden="1" customWidth="1"/>
    <col min="3" max="3" width="2.5546875" hidden="1" customWidth="1"/>
    <col min="4" max="4" width="13.109375" customWidth="1"/>
    <col min="5" max="5" width="52.77734375" customWidth="1"/>
    <col min="8" max="8" width="10.5546875" bestFit="1" customWidth="1"/>
    <col min="9" max="9" width="7.88671875" customWidth="1"/>
    <col min="10" max="10" width="1.88671875" hidden="1" customWidth="1"/>
    <col min="11" max="11" width="18.6640625" customWidth="1"/>
    <col min="12" max="12" width="17.88671875" customWidth="1"/>
    <col min="13" max="13" width="26.44140625" customWidth="1"/>
    <col min="14" max="14" width="15.44140625" customWidth="1"/>
    <col min="16" max="16" width="6.6640625" customWidth="1"/>
    <col min="17" max="17" width="5.5546875" bestFit="1" customWidth="1"/>
    <col min="18" max="18" width="5.5546875" customWidth="1"/>
  </cols>
  <sheetData>
    <row r="1" spans="3:20" x14ac:dyDescent="0.3">
      <c r="C1" s="62"/>
      <c r="D1" s="62"/>
      <c r="E1" s="32"/>
      <c r="F1" s="33"/>
      <c r="G1" s="33"/>
      <c r="H1" s="65" t="s">
        <v>42</v>
      </c>
      <c r="I1" s="65"/>
      <c r="J1" s="65"/>
      <c r="K1" s="65"/>
      <c r="L1" s="65"/>
      <c r="M1" s="65"/>
      <c r="N1" s="63" t="s">
        <v>41</v>
      </c>
      <c r="O1" s="63"/>
      <c r="P1" s="63"/>
      <c r="Q1" s="63"/>
      <c r="R1" s="63"/>
      <c r="S1" s="33"/>
      <c r="T1" s="2"/>
    </row>
    <row r="2" spans="3:20" x14ac:dyDescent="0.3">
      <c r="C2" s="62"/>
      <c r="D2" s="62"/>
      <c r="E2" s="38"/>
      <c r="F2" s="33"/>
      <c r="G2" s="33"/>
      <c r="H2" s="65" t="s">
        <v>16</v>
      </c>
      <c r="I2" s="65"/>
      <c r="J2" s="65"/>
      <c r="K2" s="65"/>
      <c r="L2" s="65"/>
      <c r="M2" s="65"/>
      <c r="N2" s="63"/>
      <c r="O2" s="63"/>
      <c r="P2" s="63"/>
      <c r="Q2" s="63"/>
      <c r="R2" s="63"/>
      <c r="S2" s="33"/>
      <c r="T2" s="2"/>
    </row>
    <row r="3" spans="3:20" ht="15" thickBot="1" x14ac:dyDescent="0.35">
      <c r="C3" s="62"/>
      <c r="D3" s="62"/>
      <c r="E3" s="37"/>
      <c r="F3" s="33"/>
      <c r="G3" s="33"/>
      <c r="H3" s="66" t="s">
        <v>17</v>
      </c>
      <c r="I3" s="66"/>
      <c r="J3" s="66"/>
      <c r="K3" s="66"/>
      <c r="L3" s="66"/>
      <c r="M3" s="66"/>
      <c r="N3" s="64"/>
      <c r="O3" s="64"/>
      <c r="P3" s="64"/>
      <c r="Q3" s="64"/>
      <c r="R3" s="64"/>
      <c r="S3" s="33"/>
      <c r="T3" s="2"/>
    </row>
    <row r="4" spans="3:20" ht="15" thickBot="1" x14ac:dyDescent="0.35">
      <c r="C4" s="33"/>
      <c r="D4" s="56" t="s">
        <v>34</v>
      </c>
      <c r="E4" s="10" t="s">
        <v>31</v>
      </c>
      <c r="F4" s="6"/>
      <c r="G4" s="6"/>
      <c r="H4" s="6"/>
      <c r="I4" s="6"/>
      <c r="J4" s="6"/>
      <c r="K4" s="6"/>
      <c r="L4" s="6"/>
      <c r="M4" s="6"/>
      <c r="N4" s="59" t="s">
        <v>20</v>
      </c>
      <c r="O4" s="60"/>
      <c r="P4" s="60"/>
      <c r="Q4" s="61"/>
      <c r="R4" s="6"/>
      <c r="S4" s="34"/>
      <c r="T4" s="2"/>
    </row>
    <row r="5" spans="3:20" ht="43.2" x14ac:dyDescent="0.3">
      <c r="C5" s="33"/>
      <c r="D5" s="7"/>
      <c r="E5" s="4" t="s">
        <v>2</v>
      </c>
      <c r="F5" s="4" t="s">
        <v>7</v>
      </c>
      <c r="G5" s="3"/>
      <c r="H5" s="26" t="s">
        <v>8</v>
      </c>
      <c r="I5" s="29"/>
      <c r="J5" s="14"/>
      <c r="K5" s="23" t="s">
        <v>9</v>
      </c>
      <c r="L5" s="23" t="s">
        <v>10</v>
      </c>
      <c r="M5" s="39" t="s">
        <v>11</v>
      </c>
      <c r="N5" s="43" t="s">
        <v>0</v>
      </c>
      <c r="O5" s="23" t="s">
        <v>1</v>
      </c>
      <c r="P5" s="23" t="s">
        <v>3</v>
      </c>
      <c r="Q5" s="24" t="s">
        <v>4</v>
      </c>
      <c r="R5" s="5"/>
      <c r="S5" s="35"/>
      <c r="T5" s="2"/>
    </row>
    <row r="6" spans="3:20" x14ac:dyDescent="0.3">
      <c r="C6" s="33"/>
      <c r="D6" s="7">
        <v>1</v>
      </c>
      <c r="E6" s="3" t="s">
        <v>5</v>
      </c>
      <c r="F6" s="17">
        <v>0.05</v>
      </c>
      <c r="G6" s="3"/>
      <c r="H6" s="27" t="s">
        <v>21</v>
      </c>
      <c r="I6" s="30"/>
      <c r="J6" s="11"/>
      <c r="K6" s="18">
        <f>(I5-K7)</f>
        <v>0</v>
      </c>
      <c r="L6" s="18">
        <f>(K6/2.2)</f>
        <v>0</v>
      </c>
      <c r="M6" s="40">
        <f>(L6*22.5)</f>
        <v>0</v>
      </c>
      <c r="N6" s="44">
        <f>(I7+N7)</f>
        <v>0</v>
      </c>
      <c r="O6" s="25">
        <f>(1*K6)</f>
        <v>0</v>
      </c>
      <c r="P6" s="57">
        <f>(L6*0.6)</f>
        <v>0</v>
      </c>
      <c r="Q6" s="58">
        <f>(Q10/4)</f>
        <v>0</v>
      </c>
      <c r="R6" s="3"/>
      <c r="S6" s="35"/>
      <c r="T6" s="2"/>
    </row>
    <row r="7" spans="3:20" x14ac:dyDescent="0.3">
      <c r="C7" s="33"/>
      <c r="D7" s="7">
        <v>2</v>
      </c>
      <c r="E7" s="3" t="s">
        <v>6</v>
      </c>
      <c r="F7" s="17">
        <v>0.1</v>
      </c>
      <c r="G7" s="3"/>
      <c r="H7" s="27" t="s">
        <v>19</v>
      </c>
      <c r="I7" s="49"/>
      <c r="J7" s="12"/>
      <c r="K7" s="13">
        <f>(I5*I6)</f>
        <v>0</v>
      </c>
      <c r="L7" s="13"/>
      <c r="M7" s="41"/>
      <c r="N7" s="45">
        <f>(I7*I8)</f>
        <v>0</v>
      </c>
      <c r="O7" s="13"/>
      <c r="P7" s="13"/>
      <c r="Q7" s="19">
        <f>(O6*4)</f>
        <v>0</v>
      </c>
      <c r="R7" s="3"/>
      <c r="S7" s="35"/>
      <c r="T7" s="2"/>
    </row>
    <row r="8" spans="3:20" ht="15" thickBot="1" x14ac:dyDescent="0.35">
      <c r="C8" s="33"/>
      <c r="D8" s="7">
        <v>3</v>
      </c>
      <c r="E8" s="3" t="s">
        <v>15</v>
      </c>
      <c r="F8" s="17">
        <v>0.15</v>
      </c>
      <c r="G8" s="3"/>
      <c r="H8" s="28" t="s">
        <v>2</v>
      </c>
      <c r="I8" s="31"/>
      <c r="J8" s="15"/>
      <c r="K8" s="16"/>
      <c r="L8" s="16"/>
      <c r="M8" s="42"/>
      <c r="N8" s="46"/>
      <c r="O8" s="16"/>
      <c r="P8" s="16"/>
      <c r="Q8" s="20">
        <f>(P6*9)</f>
        <v>0</v>
      </c>
      <c r="R8" s="3"/>
      <c r="S8" s="35"/>
      <c r="T8" s="2"/>
    </row>
    <row r="9" spans="3:20" x14ac:dyDescent="0.3">
      <c r="C9" s="33"/>
      <c r="D9" s="7">
        <v>4</v>
      </c>
      <c r="E9" s="3" t="s">
        <v>14</v>
      </c>
      <c r="F9" s="17">
        <v>0.25</v>
      </c>
      <c r="G9" s="3"/>
      <c r="H9" s="3"/>
      <c r="I9" s="3"/>
      <c r="J9" s="3"/>
      <c r="K9" s="3"/>
      <c r="L9" s="3"/>
      <c r="M9" s="3"/>
      <c r="N9" s="3"/>
      <c r="O9" s="3"/>
      <c r="P9" s="3"/>
      <c r="Q9" s="21">
        <f>(Q7+Q8)</f>
        <v>0</v>
      </c>
      <c r="R9" s="3"/>
      <c r="S9" s="35"/>
      <c r="T9" s="2"/>
    </row>
    <row r="10" spans="3:20" ht="15" thickBot="1" x14ac:dyDescent="0.35">
      <c r="C10" s="33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2">
        <f>(N6-Q9)</f>
        <v>0</v>
      </c>
      <c r="R10" s="9"/>
      <c r="S10" s="36"/>
      <c r="T10" s="2"/>
    </row>
    <row r="11" spans="3:20" x14ac:dyDescent="0.3">
      <c r="C11" s="3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3"/>
      <c r="T11" s="2"/>
    </row>
    <row r="12" spans="3:20" ht="15" thickBot="1" x14ac:dyDescent="0.35">
      <c r="C12" s="3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3"/>
      <c r="T12" s="2"/>
    </row>
    <row r="13" spans="3:20" ht="15" thickBot="1" x14ac:dyDescent="0.35">
      <c r="C13" s="33"/>
      <c r="D13" s="56" t="s">
        <v>34</v>
      </c>
      <c r="E13" s="10" t="s">
        <v>32</v>
      </c>
      <c r="F13" s="6"/>
      <c r="G13" s="6"/>
      <c r="H13" s="6"/>
      <c r="I13" s="6"/>
      <c r="J13" s="6"/>
      <c r="K13" s="6"/>
      <c r="L13" s="6"/>
      <c r="M13" s="6"/>
      <c r="N13" s="59" t="s">
        <v>20</v>
      </c>
      <c r="O13" s="60"/>
      <c r="P13" s="60"/>
      <c r="Q13" s="61"/>
      <c r="R13" s="6"/>
      <c r="S13" s="34"/>
      <c r="T13" s="2"/>
    </row>
    <row r="14" spans="3:20" ht="43.2" x14ac:dyDescent="0.3">
      <c r="C14" s="33"/>
      <c r="D14" s="7"/>
      <c r="E14" s="4" t="s">
        <v>2</v>
      </c>
      <c r="F14" s="4" t="s">
        <v>7</v>
      </c>
      <c r="G14" s="3"/>
      <c r="H14" s="26" t="s">
        <v>8</v>
      </c>
      <c r="I14" s="29"/>
      <c r="J14" s="14"/>
      <c r="K14" s="23" t="s">
        <v>9</v>
      </c>
      <c r="L14" s="23" t="s">
        <v>10</v>
      </c>
      <c r="M14" s="39" t="s">
        <v>11</v>
      </c>
      <c r="N14" s="43" t="s">
        <v>0</v>
      </c>
      <c r="O14" s="23" t="s">
        <v>1</v>
      </c>
      <c r="P14" s="23" t="s">
        <v>3</v>
      </c>
      <c r="Q14" s="24" t="s">
        <v>4</v>
      </c>
      <c r="R14" s="5"/>
      <c r="S14" s="35"/>
      <c r="T14" s="2"/>
    </row>
    <row r="15" spans="3:20" x14ac:dyDescent="0.3">
      <c r="C15" s="33"/>
      <c r="D15" s="7">
        <v>1</v>
      </c>
      <c r="E15" s="3" t="s">
        <v>5</v>
      </c>
      <c r="F15" s="17">
        <v>0.05</v>
      </c>
      <c r="G15" s="3"/>
      <c r="H15" s="27" t="s">
        <v>21</v>
      </c>
      <c r="I15" s="30"/>
      <c r="J15" s="11"/>
      <c r="K15" s="18">
        <f>(I14-K16)</f>
        <v>0</v>
      </c>
      <c r="L15" s="18">
        <f>(K15/2.2)</f>
        <v>0</v>
      </c>
      <c r="M15" s="40">
        <f>(L15*22.5)</f>
        <v>0</v>
      </c>
      <c r="N15" s="44">
        <f>(I16+N16)</f>
        <v>0</v>
      </c>
      <c r="O15" s="25">
        <f>(1.3*K15)</f>
        <v>0</v>
      </c>
      <c r="P15" s="57">
        <f>(L15*0.6)</f>
        <v>0</v>
      </c>
      <c r="Q15" s="58">
        <f>(Q19/4)</f>
        <v>0</v>
      </c>
      <c r="R15" s="3"/>
      <c r="S15" s="35"/>
      <c r="T15" s="2"/>
    </row>
    <row r="16" spans="3:20" x14ac:dyDescent="0.3">
      <c r="C16" s="33"/>
      <c r="D16" s="7">
        <v>2</v>
      </c>
      <c r="E16" s="3" t="s">
        <v>6</v>
      </c>
      <c r="F16" s="17">
        <v>0.1</v>
      </c>
      <c r="G16" s="3"/>
      <c r="H16" s="27" t="s">
        <v>19</v>
      </c>
      <c r="I16" s="49"/>
      <c r="J16" s="12"/>
      <c r="K16" s="13">
        <f>(I14*I15)</f>
        <v>0</v>
      </c>
      <c r="L16" s="13"/>
      <c r="M16" s="41"/>
      <c r="N16" s="45">
        <f>(I16*I17)</f>
        <v>0</v>
      </c>
      <c r="O16" s="13"/>
      <c r="P16" s="13"/>
      <c r="Q16" s="19">
        <f>(O15*4)</f>
        <v>0</v>
      </c>
      <c r="R16" s="3"/>
      <c r="S16" s="35"/>
      <c r="T16" s="2"/>
    </row>
    <row r="17" spans="3:20" ht="15" thickBot="1" x14ac:dyDescent="0.35">
      <c r="C17" s="33"/>
      <c r="D17" s="7">
        <v>3</v>
      </c>
      <c r="E17" s="3" t="s">
        <v>15</v>
      </c>
      <c r="F17" s="17">
        <v>0.15</v>
      </c>
      <c r="G17" s="3"/>
      <c r="H17" s="28" t="s">
        <v>2</v>
      </c>
      <c r="I17" s="31"/>
      <c r="J17" s="15"/>
      <c r="K17" s="16"/>
      <c r="L17" s="16"/>
      <c r="M17" s="42"/>
      <c r="N17" s="46"/>
      <c r="O17" s="16"/>
      <c r="P17" s="16"/>
      <c r="Q17" s="20">
        <f>(P15*9)</f>
        <v>0</v>
      </c>
      <c r="R17" s="3"/>
      <c r="S17" s="35"/>
      <c r="T17" s="2"/>
    </row>
    <row r="18" spans="3:20" x14ac:dyDescent="0.3">
      <c r="C18" s="33"/>
      <c r="D18" s="7">
        <v>4</v>
      </c>
      <c r="E18" s="3" t="s">
        <v>14</v>
      </c>
      <c r="F18" s="17">
        <v>0.25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21">
        <f>(Q16+Q17)</f>
        <v>0</v>
      </c>
      <c r="R18" s="3"/>
      <c r="S18" s="35"/>
      <c r="T18" s="2"/>
    </row>
    <row r="19" spans="3:20" ht="15" thickBot="1" x14ac:dyDescent="0.35">
      <c r="C19" s="33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2">
        <f>(N15-Q18)</f>
        <v>0</v>
      </c>
      <c r="R19" s="9"/>
      <c r="S19" s="36"/>
      <c r="T19" s="2"/>
    </row>
    <row r="20" spans="3:20" x14ac:dyDescent="0.3">
      <c r="C20" s="3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3"/>
      <c r="T20" s="2"/>
    </row>
    <row r="21" spans="3:20" ht="15" thickBot="1" x14ac:dyDescent="0.35">
      <c r="C21" s="3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3"/>
      <c r="T21" s="2"/>
    </row>
    <row r="22" spans="3:20" ht="15" thickBot="1" x14ac:dyDescent="0.35">
      <c r="C22" s="33"/>
      <c r="D22" s="56" t="s">
        <v>34</v>
      </c>
      <c r="E22" s="10" t="s">
        <v>33</v>
      </c>
      <c r="F22" s="6"/>
      <c r="G22" s="6"/>
      <c r="H22" s="6"/>
      <c r="I22" s="6"/>
      <c r="J22" s="6"/>
      <c r="K22" s="6"/>
      <c r="L22" s="6"/>
      <c r="M22" s="6"/>
      <c r="N22" s="59" t="s">
        <v>20</v>
      </c>
      <c r="O22" s="60"/>
      <c r="P22" s="60"/>
      <c r="Q22" s="61"/>
      <c r="R22" s="6"/>
      <c r="S22" s="34"/>
      <c r="T22" s="2"/>
    </row>
    <row r="23" spans="3:20" ht="43.2" x14ac:dyDescent="0.3">
      <c r="C23" s="33"/>
      <c r="D23" s="7"/>
      <c r="E23" s="4" t="s">
        <v>2</v>
      </c>
      <c r="F23" s="4" t="s">
        <v>7</v>
      </c>
      <c r="G23" s="3"/>
      <c r="H23" s="26" t="s">
        <v>8</v>
      </c>
      <c r="I23" s="29"/>
      <c r="J23" s="14"/>
      <c r="K23" s="23" t="s">
        <v>9</v>
      </c>
      <c r="L23" s="23" t="s">
        <v>10</v>
      </c>
      <c r="M23" s="39" t="s">
        <v>11</v>
      </c>
      <c r="N23" s="43" t="s">
        <v>0</v>
      </c>
      <c r="O23" s="23" t="s">
        <v>1</v>
      </c>
      <c r="P23" s="23" t="s">
        <v>3</v>
      </c>
      <c r="Q23" s="24" t="s">
        <v>4</v>
      </c>
      <c r="R23" s="5"/>
      <c r="S23" s="35"/>
      <c r="T23" s="2"/>
    </row>
    <row r="24" spans="3:20" x14ac:dyDescent="0.3">
      <c r="C24" s="33"/>
      <c r="D24" s="7">
        <v>1</v>
      </c>
      <c r="E24" s="3" t="s">
        <v>5</v>
      </c>
      <c r="F24" s="17">
        <v>0.05</v>
      </c>
      <c r="G24" s="3"/>
      <c r="H24" s="27" t="s">
        <v>21</v>
      </c>
      <c r="I24" s="30"/>
      <c r="J24" s="11"/>
      <c r="K24" s="18">
        <f>(I23-K25)</f>
        <v>0</v>
      </c>
      <c r="L24" s="18">
        <f>(K24/2.2)</f>
        <v>0</v>
      </c>
      <c r="M24" s="40">
        <f>(L24*22.5)</f>
        <v>0</v>
      </c>
      <c r="N24" s="44">
        <f>(I25+N25)</f>
        <v>0</v>
      </c>
      <c r="O24" s="25">
        <f>(1.5*K24)</f>
        <v>0</v>
      </c>
      <c r="P24" s="57">
        <f>(L24*0.6)</f>
        <v>0</v>
      </c>
      <c r="Q24" s="58">
        <f>(Q28/4)</f>
        <v>0</v>
      </c>
      <c r="R24" s="3"/>
      <c r="S24" s="35"/>
      <c r="T24" s="2"/>
    </row>
    <row r="25" spans="3:20" x14ac:dyDescent="0.3">
      <c r="C25" s="33"/>
      <c r="D25" s="7">
        <v>2</v>
      </c>
      <c r="E25" s="3" t="s">
        <v>6</v>
      </c>
      <c r="F25" s="17">
        <v>0.1</v>
      </c>
      <c r="G25" s="3"/>
      <c r="H25" s="27" t="s">
        <v>19</v>
      </c>
      <c r="I25" s="49"/>
      <c r="J25" s="12"/>
      <c r="K25" s="13">
        <f>(I23*I24)</f>
        <v>0</v>
      </c>
      <c r="L25" s="13"/>
      <c r="M25" s="41"/>
      <c r="N25" s="45">
        <f>(I25*I26)</f>
        <v>0</v>
      </c>
      <c r="O25" s="13"/>
      <c r="P25" s="13"/>
      <c r="Q25" s="19">
        <f>(O24*4)</f>
        <v>0</v>
      </c>
      <c r="R25" s="3"/>
      <c r="S25" s="35"/>
      <c r="T25" s="2"/>
    </row>
    <row r="26" spans="3:20" ht="15" thickBot="1" x14ac:dyDescent="0.35">
      <c r="C26" s="33"/>
      <c r="D26" s="7">
        <v>3</v>
      </c>
      <c r="E26" s="3" t="s">
        <v>15</v>
      </c>
      <c r="F26" s="17">
        <v>0.15</v>
      </c>
      <c r="G26" s="3"/>
      <c r="H26" s="28" t="s">
        <v>2</v>
      </c>
      <c r="I26" s="31"/>
      <c r="J26" s="15"/>
      <c r="K26" s="16"/>
      <c r="L26" s="16"/>
      <c r="M26" s="42"/>
      <c r="N26" s="46"/>
      <c r="O26" s="16"/>
      <c r="P26" s="16"/>
      <c r="Q26" s="20">
        <f>(P24*9)</f>
        <v>0</v>
      </c>
      <c r="R26" s="3"/>
      <c r="S26" s="35"/>
      <c r="T26" s="2"/>
    </row>
    <row r="27" spans="3:20" x14ac:dyDescent="0.3">
      <c r="C27" s="33"/>
      <c r="D27" s="7">
        <v>4</v>
      </c>
      <c r="E27" s="3" t="s">
        <v>14</v>
      </c>
      <c r="F27" s="17">
        <v>0.25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21">
        <f>(Q25+Q26)</f>
        <v>0</v>
      </c>
      <c r="R27" s="3"/>
      <c r="S27" s="35"/>
      <c r="T27" s="2"/>
    </row>
    <row r="28" spans="3:20" ht="15" thickBot="1" x14ac:dyDescent="0.35">
      <c r="C28" s="33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2">
        <f>(N24-Q27)</f>
        <v>0</v>
      </c>
      <c r="R28" s="9"/>
      <c r="S28" s="36"/>
      <c r="T28" s="2"/>
    </row>
    <row r="29" spans="3:20" x14ac:dyDescent="0.3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"/>
    </row>
    <row r="30" spans="3:20" x14ac:dyDescent="0.3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"/>
    </row>
    <row r="31" spans="3:20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sheetProtection algorithmName="SHA-512" hashValue="uRjxEwK31wB1BQbNdjNXnQmAyoPx/e7BIVhzFmP8oF48BBNxYvj/bwNP5IZgrtD2XFgbtpqmsX/dyxN2AT24jQ==" saltValue="qBEweSHyMh9J1brkluKm4g==" spinCount="100000" sheet="1" selectLockedCells="1"/>
  <mergeCells count="8">
    <mergeCell ref="N13:Q13"/>
    <mergeCell ref="N22:Q22"/>
    <mergeCell ref="C1:D3"/>
    <mergeCell ref="N4:Q4"/>
    <mergeCell ref="N1:R3"/>
    <mergeCell ref="H1:M1"/>
    <mergeCell ref="H2:M2"/>
    <mergeCell ref="H3:M3"/>
  </mergeCells>
  <hyperlinks>
    <hyperlink ref="N1:R3" r:id="rId1" display="armstrongfitnessprocess.com" xr:uid="{5DCA7F2F-559B-4CFB-AFE5-52460CECDC05}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7AE9-38D8-490C-8F87-50B76F098372}">
  <dimension ref="B2:C23"/>
  <sheetViews>
    <sheetView workbookViewId="0">
      <selection activeCell="C15" sqref="C15"/>
    </sheetView>
  </sheetViews>
  <sheetFormatPr defaultRowHeight="14.4" x14ac:dyDescent="0.3"/>
  <cols>
    <col min="3" max="3" width="185.88671875" customWidth="1"/>
  </cols>
  <sheetData>
    <row r="2" spans="2:3" ht="23.4" x14ac:dyDescent="0.45">
      <c r="B2" s="1"/>
      <c r="C2" s="55" t="s">
        <v>30</v>
      </c>
    </row>
    <row r="3" spans="2:3" x14ac:dyDescent="0.3">
      <c r="B3" s="50">
        <v>1</v>
      </c>
      <c r="C3" s="1" t="s">
        <v>35</v>
      </c>
    </row>
    <row r="4" spans="2:3" x14ac:dyDescent="0.3">
      <c r="B4" s="50">
        <v>2</v>
      </c>
      <c r="C4" s="1" t="s">
        <v>27</v>
      </c>
    </row>
    <row r="5" spans="2:3" x14ac:dyDescent="0.3">
      <c r="B5" s="48" t="s">
        <v>22</v>
      </c>
      <c r="C5" t="s">
        <v>18</v>
      </c>
    </row>
    <row r="6" spans="2:3" x14ac:dyDescent="0.3">
      <c r="B6" s="48" t="s">
        <v>23</v>
      </c>
      <c r="C6" t="s">
        <v>38</v>
      </c>
    </row>
    <row r="7" spans="2:3" ht="43.2" x14ac:dyDescent="0.3">
      <c r="B7" s="53" t="s">
        <v>24</v>
      </c>
      <c r="C7" s="47" t="s">
        <v>39</v>
      </c>
    </row>
    <row r="8" spans="2:3" x14ac:dyDescent="0.3">
      <c r="B8" s="48" t="s">
        <v>25</v>
      </c>
      <c r="C8" t="s">
        <v>28</v>
      </c>
    </row>
    <row r="9" spans="2:3" x14ac:dyDescent="0.3">
      <c r="B9" s="50" t="s">
        <v>12</v>
      </c>
      <c r="C9" s="51" t="s">
        <v>43</v>
      </c>
    </row>
    <row r="10" spans="2:3" x14ac:dyDescent="0.3">
      <c r="B10" s="1" t="s">
        <v>13</v>
      </c>
      <c r="C10" s="51" t="s">
        <v>44</v>
      </c>
    </row>
    <row r="11" spans="2:3" x14ac:dyDescent="0.3">
      <c r="B11" s="1"/>
      <c r="C11" s="51"/>
    </row>
    <row r="12" spans="2:3" x14ac:dyDescent="0.3">
      <c r="B12" s="50">
        <v>3</v>
      </c>
      <c r="C12" s="1" t="s">
        <v>29</v>
      </c>
    </row>
    <row r="13" spans="2:3" x14ac:dyDescent="0.3">
      <c r="B13" s="54">
        <v>4</v>
      </c>
      <c r="C13" s="52" t="s">
        <v>40</v>
      </c>
    </row>
    <row r="14" spans="2:3" x14ac:dyDescent="0.3">
      <c r="B14" s="50">
        <v>5</v>
      </c>
      <c r="C14" s="1" t="s">
        <v>45</v>
      </c>
    </row>
    <row r="15" spans="2:3" x14ac:dyDescent="0.3">
      <c r="B15" s="50"/>
      <c r="C15" s="51"/>
    </row>
    <row r="16" spans="2:3" x14ac:dyDescent="0.3">
      <c r="B16" s="1"/>
      <c r="C16" s="51"/>
    </row>
    <row r="17" spans="2:3" x14ac:dyDescent="0.3">
      <c r="B17" s="1"/>
    </row>
    <row r="18" spans="2:3" x14ac:dyDescent="0.3">
      <c r="B18" s="1" t="s">
        <v>26</v>
      </c>
      <c r="C18" t="s">
        <v>46</v>
      </c>
    </row>
    <row r="19" spans="2:3" x14ac:dyDescent="0.3">
      <c r="B19" s="1" t="s">
        <v>26</v>
      </c>
      <c r="C19" t="s">
        <v>36</v>
      </c>
    </row>
    <row r="20" spans="2:3" x14ac:dyDescent="0.3">
      <c r="B20" s="1"/>
    </row>
    <row r="21" spans="2:3" x14ac:dyDescent="0.3">
      <c r="B21" s="1"/>
    </row>
    <row r="22" spans="2:3" x14ac:dyDescent="0.3">
      <c r="B22" s="1"/>
    </row>
    <row r="23" spans="2:3" x14ac:dyDescent="0.3">
      <c r="B23" s="1"/>
    </row>
  </sheetData>
  <sheetProtection algorithmName="SHA-512" hashValue="HxBzgeVGVpVPCAB08gR/7tZxwTNIzYHgxmjt4pl2QS5kmwNUYKhZOPEtElKskbID9VLKkcM/QKz79re5h7Shbg==" saltValue="5BPwl8DWU4F7p8KU9C7LXA==" spinCount="100000" sheet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E403-2B12-47A5-9848-C50FBAF4AB3B}">
  <dimension ref="C4"/>
  <sheetViews>
    <sheetView workbookViewId="0">
      <selection activeCell="C22" sqref="C22"/>
    </sheetView>
  </sheetViews>
  <sheetFormatPr defaultRowHeight="14.4" x14ac:dyDescent="0.3"/>
  <cols>
    <col min="3" max="3" width="37" customWidth="1"/>
  </cols>
  <sheetData>
    <row r="4" spans="3:3" ht="43.2" x14ac:dyDescent="0.3">
      <c r="C4" s="47" t="s">
        <v>37</v>
      </c>
    </row>
  </sheetData>
  <sheetProtection algorithmName="SHA-512" hashValue="2b45AZzgYQivarw/DcA6MYQGxYlaCZpLiRdLQPbGNl0gdARal6RuvaMIGqGG+Yuikk200N7CJjFDYVvW5AD83w==" saltValue="Iq+vPSHDaKGNP8aqMrvFJQ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Calculators</vt:lpstr>
      <vt:lpstr>Instructions</vt:lpstr>
      <vt:lpstr>Bodyfat Guesstimate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curlette</dc:creator>
  <cp:lastModifiedBy>morgan curlette</cp:lastModifiedBy>
  <cp:lastPrinted>2020-09-28T19:31:59Z</cp:lastPrinted>
  <dcterms:created xsi:type="dcterms:W3CDTF">2020-09-28T18:22:39Z</dcterms:created>
  <dcterms:modified xsi:type="dcterms:W3CDTF">2020-10-08T21:10:23Z</dcterms:modified>
</cp:coreProperties>
</file>